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<sst xmlns="http://schemas.openxmlformats.org/spreadsheetml/2006/main" count="64" uniqueCount="43">
  <si>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Notenverwaltung mit Excel</t>
  </si>
  <si>
    <t>Klasse:</t>
  </si>
  <si>
    <t>Klassenlehrer</t>
  </si>
  <si>
    <t>Fach</t>
  </si>
  <si>
    <t>Schuljahr</t>
  </si>
  <si>
    <t>Schüler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</si>
  <si>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</si>
  <si>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</si>
  <si>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</si>
  <si>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</si>
  <si>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</si>
  <si>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</si>
  <si>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</si>
  <si>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</si>
  <si>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</si>
  <si>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</si>
  <si>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</si>
  <si>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</si>
  <si>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</si>
  <si>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</si>
  <si>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</si>
  <si>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</si>
  <si>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</si>
  <si>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</si>
  <si>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</si>
  <si>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</si>
  <si>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</si>
  <si>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KA 1</t>
  </si>
  <si>
    <t>KA 2</t>
  </si>
  <si>
    <t>KA 3</t>
  </si>
  <si>
    <t>Durchschnitt</t>
  </si>
  <si>
    <t>Mündl 1</t>
  </si>
  <si>
    <t>Mündl 2</t>
  </si>
  <si>
    <t>Mündl 3</t>
  </si>
  <si>
    <t>Zeugnisnote</t>
  </si>
  <si>
    <t>Anzahl der Schüler:</t>
  </si>
  <si>
    <t xml:space="preserve">Notenspiegel: </t>
  </si>
  <si>
    <t xml:space="preserve"> Note 1</t>
  </si>
  <si>
    <t>Note 2</t>
  </si>
  <si>
    <t>Note 3</t>
  </si>
  <si>
    <t>Note 4</t>
  </si>
  <si>
    <t>Note 5</t>
  </si>
  <si>
    <t>Note 6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</si>
</sst>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\ &quot;DM&quot;"/>
    <numFmt numFmtId="166" formatCode="#,##0.0"/>
  </numFmts>
  <fonts count="10">
    <font>
      <sz val="10"/>
      <name val="Arial"/>
      <family val="0"/>
    </font>
    <font>
      <b/>
      <u val="single"/>
      <sz val="16"/>
      <color indexed="48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6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textRotation="45"/>
    </xf>
    <xf numFmtId="0" fontId="6" fillId="0" borderId="1" xfId="0" applyFont="1" applyBorder="1" applyAlignment="1">
      <alignment horizontal="center" textRotation="45"/>
    </xf>
    <xf numFmtId="0" fontId="7" fillId="0" borderId="1" xfId="0" applyFont="1" applyBorder="1" applyAlignment="1">
      <alignment horizontal="center" textRotation="45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1" xfId="0" applyFont="1" applyFill="1" applyBorder="1" applyAlignment="1">
      <alignment horizontal="center" textRotation="90"/>
    </xf>
    <xf numFmtId="0" fontId="5" fillId="3" borderId="0" xfId="0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Klassenarbeiten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KA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Tabelle1!$C$37:$C$42</c:f>
              <c:strCache/>
            </c:strRef>
          </c:cat>
          <c:val>
            <c:numRef>
              <c:f>Tabelle1!$D$37:$D$42</c:f>
              <c:numCache/>
            </c:numRef>
          </c:val>
          <c:smooth val="0"/>
        </c:ser>
        <c:ser>
          <c:idx val="1"/>
          <c:order val="1"/>
          <c:tx>
            <c:v>KA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Tabelle1!$C$37:$C$42</c:f>
              <c:strCache/>
            </c:strRef>
          </c:cat>
          <c:val>
            <c:numRef>
              <c:f>Tabelle1!$E$37:$E$42</c:f>
              <c:numCache/>
            </c:numRef>
          </c:val>
          <c:smooth val="0"/>
        </c:ser>
        <c:ser>
          <c:idx val="2"/>
          <c:order val="2"/>
          <c:tx>
            <c:v>KA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Tabelle1!$C$37:$C$42</c:f>
              <c:strCache/>
            </c:strRef>
          </c:cat>
          <c:val>
            <c:numRef>
              <c:f>Tabelle1!$F$37:$F$42</c:f>
              <c:numCache/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600"/>
        <c:crosses val="autoZero"/>
        <c:auto val="1"/>
        <c:lblOffset val="100"/>
        <c:noMultiLvlLbl val="0"/>
      </c:catAx>
      <c:valAx>
        <c:axId val="159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der Schüler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0389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36</xdr:row>
      <xdr:rowOff>9525</xdr:rowOff>
    </xdr:from>
    <xdr:to>
      <xdr:col>17</xdr:col>
      <xdr:colOff>561975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4714875" y="649605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D41" sqref="D41"/>
    </sheetView>
  </sheetViews>
  <sheetFormatPr defaultColWidth="11.421875" defaultRowHeight="12.75"/>
  <cols>
    <col min="1" max="1" width="12.421875" style="0" customWidth="1"/>
    <col min="2" max="2" width="9.28125" style="0" customWidth="1"/>
    <col min="3" max="3" width="7.8515625" style="0" customWidth="1"/>
    <col min="4" max="13" width="5.7109375" style="0" customWidth="1"/>
  </cols>
  <sheetData>
    <row r="1" spans="1:21" ht="24.7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2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2.7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52.5">
      <c r="A8" s="25"/>
      <c r="B8" s="25"/>
      <c r="C8" s="25"/>
      <c r="D8" s="5" t="s">
        <v>27</v>
      </c>
      <c r="E8" s="5" t="s">
        <v>28</v>
      </c>
      <c r="F8" s="5" t="s">
        <v>29</v>
      </c>
      <c r="G8" s="6" t="s">
        <v>30</v>
      </c>
      <c r="H8" s="5" t="s">
        <v>31</v>
      </c>
      <c r="I8" s="5" t="s">
        <v>32</v>
      </c>
      <c r="J8" s="5" t="s">
        <v>33</v>
      </c>
      <c r="K8" s="6" t="s">
        <v>30</v>
      </c>
      <c r="L8" s="5"/>
      <c r="M8" s="7" t="s">
        <v>34</v>
      </c>
      <c r="N8" s="4"/>
      <c r="O8" s="24"/>
      <c r="P8" s="24"/>
      <c r="Q8" s="24"/>
      <c r="R8" s="24"/>
      <c r="S8" s="24"/>
      <c r="T8" s="24"/>
      <c r="U8" s="24"/>
    </row>
    <row r="9" spans="1:21" ht="12.75">
      <c r="A9" s="4"/>
      <c r="B9" s="4"/>
      <c r="C9" s="4"/>
      <c r="D9" s="2"/>
      <c r="E9" s="2"/>
      <c r="F9" s="2"/>
      <c r="G9" s="8"/>
      <c r="H9" s="2"/>
      <c r="I9" s="2"/>
      <c r="J9" s="2"/>
      <c r="K9" s="8"/>
      <c r="L9" s="2"/>
      <c r="M9" s="8"/>
      <c r="N9" s="4"/>
      <c r="O9" s="24"/>
      <c r="P9" s="24"/>
      <c r="Q9" s="24"/>
      <c r="R9" s="24"/>
      <c r="S9" s="24"/>
      <c r="T9" s="24"/>
      <c r="U9" s="24"/>
    </row>
    <row r="10" spans="1:21" ht="12.75">
      <c r="A10" s="9">
        <v>1</v>
      </c>
      <c r="B10" s="9" t="s">
        <v>5</v>
      </c>
      <c r="C10" s="9" t="s">
        <v>6</v>
      </c>
      <c r="D10" s="10">
        <v>2</v>
      </c>
      <c r="E10" s="11">
        <v>1</v>
      </c>
      <c r="F10" s="11">
        <v>1.7</v>
      </c>
      <c r="G10" s="12">
        <f>AVERAGE(D10:F10)</f>
        <v>1.5666666666666667</v>
      </c>
      <c r="H10" s="3">
        <v>1.3</v>
      </c>
      <c r="I10" s="3">
        <v>1</v>
      </c>
      <c r="J10" s="3">
        <v>1.7</v>
      </c>
      <c r="K10" s="13">
        <f>AVERAGE(H10:J10)</f>
        <v>1.3333333333333333</v>
      </c>
      <c r="L10" s="3"/>
      <c r="M10" s="14">
        <f>(3*G10+K10)/4</f>
        <v>1.5083333333333333</v>
      </c>
      <c r="N10" s="9"/>
      <c r="O10" s="24"/>
      <c r="P10" s="24"/>
      <c r="Q10" s="24"/>
      <c r="R10" s="24"/>
      <c r="S10" s="24"/>
      <c r="T10" s="24"/>
      <c r="U10" s="24"/>
    </row>
    <row r="11" spans="1:21" ht="12.75">
      <c r="A11" s="4">
        <f>A10+1</f>
        <v>2</v>
      </c>
      <c r="B11" s="4" t="s">
        <v>5</v>
      </c>
      <c r="C11" s="4" t="s">
        <v>7</v>
      </c>
      <c r="D11" s="15">
        <v>3.3</v>
      </c>
      <c r="E11" s="15">
        <v>4</v>
      </c>
      <c r="F11" s="15">
        <v>3.7</v>
      </c>
      <c r="G11" s="16">
        <f aca="true" t="shared" si="0" ref="G11:G30">AVERAGE(D11:F11)</f>
        <v>3.6666666666666665</v>
      </c>
      <c r="H11" s="2">
        <v>2.3</v>
      </c>
      <c r="I11" s="2">
        <v>2</v>
      </c>
      <c r="J11" s="2">
        <v>4</v>
      </c>
      <c r="K11" s="17">
        <f aca="true" t="shared" si="1" ref="K11:K30">AVERAGE(H11:J11)</f>
        <v>2.766666666666667</v>
      </c>
      <c r="L11" s="2"/>
      <c r="M11" s="18">
        <f aca="true" t="shared" si="2" ref="M11:M30">(3*G11+K11)/4</f>
        <v>3.441666666666667</v>
      </c>
      <c r="N11" s="4"/>
      <c r="O11" s="24"/>
      <c r="P11" s="24"/>
      <c r="Q11" s="24"/>
      <c r="R11" s="24"/>
      <c r="S11" s="24"/>
      <c r="T11" s="24"/>
      <c r="U11" s="24"/>
    </row>
    <row r="12" spans="1:21" ht="12.75">
      <c r="A12" s="9">
        <f aca="true" t="shared" si="3" ref="A12:A30">A11+1</f>
        <v>3</v>
      </c>
      <c r="B12" s="9" t="s">
        <v>5</v>
      </c>
      <c r="C12" s="9" t="s">
        <v>8</v>
      </c>
      <c r="D12" s="11">
        <v>5.3</v>
      </c>
      <c r="E12" s="11">
        <v>6</v>
      </c>
      <c r="F12" s="11">
        <v>4.7</v>
      </c>
      <c r="G12" s="12">
        <f t="shared" si="0"/>
        <v>5.333333333333333</v>
      </c>
      <c r="H12" s="3">
        <v>5.7</v>
      </c>
      <c r="I12" s="3">
        <v>5</v>
      </c>
      <c r="J12" s="3">
        <v>4.7</v>
      </c>
      <c r="K12" s="13">
        <f t="shared" si="1"/>
        <v>5.133333333333333</v>
      </c>
      <c r="L12" s="3"/>
      <c r="M12" s="14">
        <f t="shared" si="2"/>
        <v>5.283333333333333</v>
      </c>
      <c r="N12" s="9"/>
      <c r="O12" s="24"/>
      <c r="P12" s="24"/>
      <c r="Q12" s="24"/>
      <c r="R12" s="24"/>
      <c r="S12" s="24"/>
      <c r="T12" s="24"/>
      <c r="U12" s="24"/>
    </row>
    <row r="13" spans="1:21" ht="12.75">
      <c r="A13" s="4">
        <f t="shared" si="3"/>
        <v>4</v>
      </c>
      <c r="B13" s="4" t="s">
        <v>5</v>
      </c>
      <c r="C13" s="4" t="s">
        <v>9</v>
      </c>
      <c r="D13" s="15">
        <v>4.3</v>
      </c>
      <c r="E13" s="15">
        <v>5</v>
      </c>
      <c r="F13" s="15">
        <v>2.7</v>
      </c>
      <c r="G13" s="16">
        <f t="shared" si="0"/>
        <v>4</v>
      </c>
      <c r="H13" s="2">
        <v>3</v>
      </c>
      <c r="I13" s="2">
        <v>3.7</v>
      </c>
      <c r="J13" s="2">
        <v>2.7</v>
      </c>
      <c r="K13" s="17">
        <f t="shared" si="1"/>
        <v>3.1333333333333333</v>
      </c>
      <c r="L13" s="2"/>
      <c r="M13" s="18">
        <f t="shared" si="2"/>
        <v>3.783333333333333</v>
      </c>
      <c r="N13" s="4"/>
      <c r="O13" s="24"/>
      <c r="P13" s="24"/>
      <c r="Q13" s="24"/>
      <c r="R13" s="24"/>
      <c r="S13" s="24"/>
      <c r="T13" s="24"/>
      <c r="U13" s="24"/>
    </row>
    <row r="14" spans="1:21" ht="12.75">
      <c r="A14" s="9">
        <f t="shared" si="3"/>
        <v>5</v>
      </c>
      <c r="B14" s="9" t="s">
        <v>5</v>
      </c>
      <c r="C14" s="9" t="s">
        <v>10</v>
      </c>
      <c r="D14" s="11">
        <v>3</v>
      </c>
      <c r="E14" s="11">
        <v>2</v>
      </c>
      <c r="F14" s="11">
        <v>4</v>
      </c>
      <c r="G14" s="12">
        <f t="shared" si="0"/>
        <v>3</v>
      </c>
      <c r="H14" s="3">
        <v>3</v>
      </c>
      <c r="I14" s="3">
        <v>3</v>
      </c>
      <c r="J14" s="3">
        <v>4</v>
      </c>
      <c r="K14" s="13">
        <f t="shared" si="1"/>
        <v>3.3333333333333335</v>
      </c>
      <c r="L14" s="3"/>
      <c r="M14" s="14">
        <f t="shared" si="2"/>
        <v>3.0833333333333335</v>
      </c>
      <c r="N14" s="9"/>
      <c r="O14" s="24"/>
      <c r="P14" s="24"/>
      <c r="Q14" s="24"/>
      <c r="R14" s="24"/>
      <c r="S14" s="24"/>
      <c r="T14" s="24"/>
      <c r="U14" s="24"/>
    </row>
    <row r="15" spans="1:21" ht="12.75">
      <c r="A15" s="4">
        <f t="shared" si="3"/>
        <v>6</v>
      </c>
      <c r="B15" s="4" t="s">
        <v>5</v>
      </c>
      <c r="C15" s="4" t="s">
        <v>11</v>
      </c>
      <c r="D15" s="15">
        <v>5</v>
      </c>
      <c r="E15" s="15">
        <v>1</v>
      </c>
      <c r="F15" s="15">
        <v>3</v>
      </c>
      <c r="G15" s="16">
        <f t="shared" si="0"/>
        <v>3</v>
      </c>
      <c r="H15" s="2">
        <v>1</v>
      </c>
      <c r="I15" s="2">
        <v>1.3</v>
      </c>
      <c r="J15" s="2">
        <v>2.3</v>
      </c>
      <c r="K15" s="17">
        <f t="shared" si="1"/>
        <v>1.5333333333333332</v>
      </c>
      <c r="L15" s="2"/>
      <c r="M15" s="18">
        <f t="shared" si="2"/>
        <v>2.6333333333333333</v>
      </c>
      <c r="N15" s="4"/>
      <c r="O15" s="24"/>
      <c r="P15" s="24"/>
      <c r="Q15" s="24"/>
      <c r="R15" s="24"/>
      <c r="S15" s="24"/>
      <c r="T15" s="24"/>
      <c r="U15" s="24"/>
    </row>
    <row r="16" spans="1:21" ht="12.75">
      <c r="A16" s="9">
        <f t="shared" si="3"/>
        <v>7</v>
      </c>
      <c r="B16" s="9" t="s">
        <v>5</v>
      </c>
      <c r="C16" s="9" t="s">
        <v>12</v>
      </c>
      <c r="D16" s="11">
        <v>1</v>
      </c>
      <c r="E16" s="11">
        <v>2</v>
      </c>
      <c r="F16" s="11">
        <v>2.7</v>
      </c>
      <c r="G16" s="12">
        <f>AVERAGE(D16:F16)</f>
        <v>1.9000000000000001</v>
      </c>
      <c r="H16" s="3">
        <v>2</v>
      </c>
      <c r="I16" s="3">
        <v>2.7</v>
      </c>
      <c r="J16" s="3">
        <v>1.7</v>
      </c>
      <c r="K16" s="13">
        <f t="shared" si="1"/>
        <v>2.1333333333333333</v>
      </c>
      <c r="L16" s="3"/>
      <c r="M16" s="14">
        <f t="shared" si="2"/>
        <v>1.9583333333333335</v>
      </c>
      <c r="N16" s="9"/>
      <c r="O16" s="24"/>
      <c r="P16" s="24"/>
      <c r="Q16" s="24"/>
      <c r="R16" s="24"/>
      <c r="S16" s="24"/>
      <c r="T16" s="24"/>
      <c r="U16" s="24"/>
    </row>
    <row r="17" spans="1:21" ht="12.75">
      <c r="A17" s="4">
        <f t="shared" si="3"/>
        <v>8</v>
      </c>
      <c r="B17" s="4" t="s">
        <v>5</v>
      </c>
      <c r="C17" s="4" t="s">
        <v>13</v>
      </c>
      <c r="D17" s="15">
        <v>1</v>
      </c>
      <c r="E17" s="15">
        <v>2</v>
      </c>
      <c r="F17" s="15">
        <v>2</v>
      </c>
      <c r="G17" s="16">
        <f t="shared" si="0"/>
        <v>1.6666666666666667</v>
      </c>
      <c r="H17" s="2">
        <v>2</v>
      </c>
      <c r="I17" s="2">
        <v>1</v>
      </c>
      <c r="J17" s="2">
        <v>1</v>
      </c>
      <c r="K17" s="17">
        <f t="shared" si="1"/>
        <v>1.3333333333333333</v>
      </c>
      <c r="L17" s="2"/>
      <c r="M17" s="18">
        <f t="shared" si="2"/>
        <v>1.5833333333333333</v>
      </c>
      <c r="N17" s="4"/>
      <c r="O17" s="24"/>
      <c r="P17" s="24"/>
      <c r="Q17" s="24"/>
      <c r="R17" s="24"/>
      <c r="S17" s="24"/>
      <c r="T17" s="24"/>
      <c r="U17" s="24"/>
    </row>
    <row r="18" spans="1:21" ht="12.75">
      <c r="A18" s="9">
        <f t="shared" si="3"/>
        <v>9</v>
      </c>
      <c r="B18" s="9" t="s">
        <v>5</v>
      </c>
      <c r="C18" s="9" t="s">
        <v>14</v>
      </c>
      <c r="D18" s="11">
        <v>2.3</v>
      </c>
      <c r="E18" s="11">
        <v>3</v>
      </c>
      <c r="F18" s="11">
        <v>2.3</v>
      </c>
      <c r="G18" s="12">
        <f t="shared" si="0"/>
        <v>2.533333333333333</v>
      </c>
      <c r="H18" s="3">
        <v>2</v>
      </c>
      <c r="I18" s="3">
        <v>3.3</v>
      </c>
      <c r="J18" s="3">
        <v>4</v>
      </c>
      <c r="K18" s="13">
        <f t="shared" si="1"/>
        <v>3.1</v>
      </c>
      <c r="L18" s="3"/>
      <c r="M18" s="14">
        <f t="shared" si="2"/>
        <v>2.675</v>
      </c>
      <c r="N18" s="9"/>
      <c r="O18" s="24"/>
      <c r="P18" s="24"/>
      <c r="Q18" s="24"/>
      <c r="R18" s="24"/>
      <c r="S18" s="24"/>
      <c r="T18" s="24"/>
      <c r="U18" s="24"/>
    </row>
    <row r="19" spans="1:21" ht="12.75">
      <c r="A19" s="4">
        <f t="shared" si="3"/>
        <v>10</v>
      </c>
      <c r="B19" s="4" t="s">
        <v>5</v>
      </c>
      <c r="C19" s="4" t="s">
        <v>15</v>
      </c>
      <c r="D19" s="15">
        <v>4.7</v>
      </c>
      <c r="E19" s="15">
        <v>4</v>
      </c>
      <c r="F19" s="15">
        <v>5.7</v>
      </c>
      <c r="G19" s="16">
        <f t="shared" si="0"/>
        <v>4.8</v>
      </c>
      <c r="H19" s="2">
        <v>2</v>
      </c>
      <c r="I19" s="2">
        <v>4</v>
      </c>
      <c r="J19" s="2">
        <v>2.3</v>
      </c>
      <c r="K19" s="17">
        <f t="shared" si="1"/>
        <v>2.766666666666667</v>
      </c>
      <c r="L19" s="2"/>
      <c r="M19" s="18">
        <f t="shared" si="2"/>
        <v>4.291666666666666</v>
      </c>
      <c r="N19" s="4"/>
      <c r="O19" s="24"/>
      <c r="P19" s="24"/>
      <c r="Q19" s="24"/>
      <c r="R19" s="24"/>
      <c r="S19" s="24"/>
      <c r="T19" s="24"/>
      <c r="U19" s="24"/>
    </row>
    <row r="20" spans="1:21" ht="12.75">
      <c r="A20" s="9">
        <f t="shared" si="3"/>
        <v>11</v>
      </c>
      <c r="B20" s="9" t="s">
        <v>5</v>
      </c>
      <c r="C20" s="9" t="s">
        <v>16</v>
      </c>
      <c r="D20" s="11">
        <v>6</v>
      </c>
      <c r="E20" s="11">
        <v>5</v>
      </c>
      <c r="F20" s="11">
        <v>2</v>
      </c>
      <c r="G20" s="12">
        <f t="shared" si="0"/>
        <v>4.333333333333333</v>
      </c>
      <c r="H20" s="3">
        <v>2.3</v>
      </c>
      <c r="I20" s="3">
        <v>3</v>
      </c>
      <c r="J20" s="3">
        <v>3</v>
      </c>
      <c r="K20" s="13">
        <f t="shared" si="1"/>
        <v>2.766666666666667</v>
      </c>
      <c r="L20" s="3"/>
      <c r="M20" s="14">
        <f t="shared" si="2"/>
        <v>3.941666666666667</v>
      </c>
      <c r="N20" s="9"/>
      <c r="O20" s="24"/>
      <c r="P20" s="24"/>
      <c r="Q20" s="24"/>
      <c r="R20" s="24"/>
      <c r="S20" s="24"/>
      <c r="T20" s="24"/>
      <c r="U20" s="24"/>
    </row>
    <row r="21" spans="1:21" ht="12.75">
      <c r="A21" s="4">
        <f t="shared" si="3"/>
        <v>12</v>
      </c>
      <c r="B21" s="4" t="s">
        <v>5</v>
      </c>
      <c r="C21" s="4" t="s">
        <v>17</v>
      </c>
      <c r="D21" s="15">
        <v>4</v>
      </c>
      <c r="E21" s="15">
        <v>2</v>
      </c>
      <c r="F21" s="15">
        <v>2.3</v>
      </c>
      <c r="G21" s="16">
        <f t="shared" si="0"/>
        <v>2.766666666666667</v>
      </c>
      <c r="H21" s="2">
        <v>4</v>
      </c>
      <c r="I21" s="2">
        <v>4</v>
      </c>
      <c r="J21" s="2">
        <v>3.3</v>
      </c>
      <c r="K21" s="17">
        <f t="shared" si="1"/>
        <v>3.766666666666667</v>
      </c>
      <c r="L21" s="2"/>
      <c r="M21" s="18">
        <f t="shared" si="2"/>
        <v>3.016666666666667</v>
      </c>
      <c r="N21" s="4"/>
      <c r="O21" s="24"/>
      <c r="P21" s="24"/>
      <c r="Q21" s="24"/>
      <c r="R21" s="24"/>
      <c r="S21" s="24"/>
      <c r="T21" s="24"/>
      <c r="U21" s="24"/>
    </row>
    <row r="22" spans="1:21" ht="12.75">
      <c r="A22" s="9">
        <f t="shared" si="3"/>
        <v>13</v>
      </c>
      <c r="B22" s="9" t="s">
        <v>5</v>
      </c>
      <c r="C22" s="9" t="s">
        <v>18</v>
      </c>
      <c r="D22" s="11">
        <v>3</v>
      </c>
      <c r="E22" s="11">
        <v>3</v>
      </c>
      <c r="F22" s="11">
        <v>5.3</v>
      </c>
      <c r="G22" s="12">
        <f t="shared" si="0"/>
        <v>3.766666666666667</v>
      </c>
      <c r="H22" s="3">
        <v>4.3</v>
      </c>
      <c r="I22" s="3">
        <v>2.7</v>
      </c>
      <c r="J22" s="3">
        <v>4</v>
      </c>
      <c r="K22" s="13">
        <f t="shared" si="1"/>
        <v>3.6666666666666665</v>
      </c>
      <c r="L22" s="3"/>
      <c r="M22" s="14">
        <f t="shared" si="2"/>
        <v>3.7416666666666667</v>
      </c>
      <c r="N22" s="9"/>
      <c r="O22" s="24"/>
      <c r="P22" s="24"/>
      <c r="Q22" s="24"/>
      <c r="R22" s="24"/>
      <c r="S22" s="24"/>
      <c r="T22" s="24"/>
      <c r="U22" s="24"/>
    </row>
    <row r="23" spans="1:21" ht="12.75">
      <c r="A23" s="4">
        <f t="shared" si="3"/>
        <v>14</v>
      </c>
      <c r="B23" s="4" t="s">
        <v>5</v>
      </c>
      <c r="C23" s="4" t="s">
        <v>19</v>
      </c>
      <c r="D23" s="15">
        <v>2</v>
      </c>
      <c r="E23" s="15">
        <v>3.3</v>
      </c>
      <c r="F23" s="15">
        <v>4.3</v>
      </c>
      <c r="G23" s="16">
        <f t="shared" si="0"/>
        <v>3.1999999999999997</v>
      </c>
      <c r="H23" s="2">
        <v>4.7</v>
      </c>
      <c r="I23" s="2">
        <v>5</v>
      </c>
      <c r="J23" s="2">
        <v>4.3</v>
      </c>
      <c r="K23" s="17">
        <f t="shared" si="1"/>
        <v>4.666666666666667</v>
      </c>
      <c r="L23" s="2"/>
      <c r="M23" s="18">
        <f t="shared" si="2"/>
        <v>3.5666666666666664</v>
      </c>
      <c r="N23" s="4"/>
      <c r="O23" s="24"/>
      <c r="P23" s="24"/>
      <c r="Q23" s="24"/>
      <c r="R23" s="24"/>
      <c r="S23" s="24"/>
      <c r="T23" s="24"/>
      <c r="U23" s="24"/>
    </row>
    <row r="24" spans="1:21" ht="12.75">
      <c r="A24" s="9">
        <f t="shared" si="3"/>
        <v>15</v>
      </c>
      <c r="B24" s="9" t="s">
        <v>5</v>
      </c>
      <c r="C24" s="9" t="s">
        <v>20</v>
      </c>
      <c r="D24" s="11">
        <v>1</v>
      </c>
      <c r="E24" s="11">
        <v>4</v>
      </c>
      <c r="F24" s="11">
        <v>4</v>
      </c>
      <c r="G24" s="12">
        <f t="shared" si="0"/>
        <v>3</v>
      </c>
      <c r="H24" s="3">
        <v>5</v>
      </c>
      <c r="I24" s="3">
        <v>4.3</v>
      </c>
      <c r="J24" s="3">
        <v>5</v>
      </c>
      <c r="K24" s="13">
        <f t="shared" si="1"/>
        <v>4.766666666666667</v>
      </c>
      <c r="L24" s="3"/>
      <c r="M24" s="14">
        <f t="shared" si="2"/>
        <v>3.4416666666666664</v>
      </c>
      <c r="N24" s="9"/>
      <c r="O24" s="24"/>
      <c r="P24" s="24"/>
      <c r="Q24" s="24"/>
      <c r="R24" s="24"/>
      <c r="S24" s="24"/>
      <c r="T24" s="24"/>
      <c r="U24" s="24"/>
    </row>
    <row r="25" spans="1:21" ht="12.75">
      <c r="A25" s="4">
        <f t="shared" si="3"/>
        <v>16</v>
      </c>
      <c r="B25" s="4" t="s">
        <v>5</v>
      </c>
      <c r="C25" s="4" t="s">
        <v>21</v>
      </c>
      <c r="D25" s="15">
        <v>6</v>
      </c>
      <c r="E25" s="15">
        <v>2.7</v>
      </c>
      <c r="F25" s="15">
        <v>3</v>
      </c>
      <c r="G25" s="16">
        <f t="shared" si="0"/>
        <v>3.9</v>
      </c>
      <c r="H25" s="2">
        <v>6</v>
      </c>
      <c r="I25" s="2">
        <v>3.3</v>
      </c>
      <c r="J25" s="2">
        <v>5.3</v>
      </c>
      <c r="K25" s="17">
        <f t="shared" si="1"/>
        <v>4.866666666666667</v>
      </c>
      <c r="L25" s="2"/>
      <c r="M25" s="18">
        <f t="shared" si="2"/>
        <v>4.141666666666667</v>
      </c>
      <c r="N25" s="4"/>
      <c r="O25" s="24"/>
      <c r="P25" s="24"/>
      <c r="Q25" s="24"/>
      <c r="R25" s="24"/>
      <c r="S25" s="24"/>
      <c r="T25" s="24"/>
      <c r="U25" s="24"/>
    </row>
    <row r="26" spans="1:21" ht="12.75">
      <c r="A26" s="9">
        <f t="shared" si="3"/>
        <v>17</v>
      </c>
      <c r="B26" s="9" t="s">
        <v>5</v>
      </c>
      <c r="C26" s="9" t="s">
        <v>22</v>
      </c>
      <c r="D26" s="11">
        <v>1</v>
      </c>
      <c r="E26" s="11"/>
      <c r="F26" s="11">
        <v>2</v>
      </c>
      <c r="G26" s="12">
        <f t="shared" si="0"/>
        <v>1.5</v>
      </c>
      <c r="H26" s="3">
        <v>4.7</v>
      </c>
      <c r="I26" s="3">
        <v>2</v>
      </c>
      <c r="J26" s="3">
        <v>4.7</v>
      </c>
      <c r="K26" s="13">
        <f t="shared" si="1"/>
        <v>3.8000000000000003</v>
      </c>
      <c r="L26" s="3"/>
      <c r="M26" s="14">
        <f t="shared" si="2"/>
        <v>2.075</v>
      </c>
      <c r="N26" s="9"/>
      <c r="O26" s="24"/>
      <c r="P26" s="24"/>
      <c r="Q26" s="24"/>
      <c r="R26" s="24"/>
      <c r="S26" s="24"/>
      <c r="T26" s="24"/>
      <c r="U26" s="24"/>
    </row>
    <row r="27" spans="1:21" ht="12.75">
      <c r="A27" s="4">
        <f t="shared" si="3"/>
        <v>18</v>
      </c>
      <c r="B27" s="4" t="s">
        <v>5</v>
      </c>
      <c r="C27" s="4" t="s">
        <v>23</v>
      </c>
      <c r="D27" s="15">
        <v>6</v>
      </c>
      <c r="E27" s="15"/>
      <c r="F27" s="15">
        <v>1</v>
      </c>
      <c r="G27" s="16">
        <f t="shared" si="0"/>
        <v>3.5</v>
      </c>
      <c r="H27" s="2">
        <v>2.3</v>
      </c>
      <c r="I27" s="2">
        <v>5</v>
      </c>
      <c r="J27" s="2">
        <v>5.7</v>
      </c>
      <c r="K27" s="17">
        <f t="shared" si="1"/>
        <v>4.333333333333333</v>
      </c>
      <c r="L27" s="2"/>
      <c r="M27" s="18">
        <f t="shared" si="2"/>
        <v>3.708333333333333</v>
      </c>
      <c r="N27" s="4"/>
      <c r="O27" s="24"/>
      <c r="P27" s="24"/>
      <c r="Q27" s="24"/>
      <c r="R27" s="24"/>
      <c r="S27" s="24"/>
      <c r="T27" s="24"/>
      <c r="U27" s="24"/>
    </row>
    <row r="28" spans="1:21" ht="12.75">
      <c r="A28" s="9">
        <f t="shared" si="3"/>
        <v>19</v>
      </c>
      <c r="B28" s="9" t="s">
        <v>5</v>
      </c>
      <c r="C28" s="9" t="s">
        <v>24</v>
      </c>
      <c r="D28" s="11">
        <v>6</v>
      </c>
      <c r="E28" s="11">
        <v>6</v>
      </c>
      <c r="F28" s="11">
        <v>3</v>
      </c>
      <c r="G28" s="12">
        <f t="shared" si="0"/>
        <v>5</v>
      </c>
      <c r="H28" s="3">
        <v>3.3</v>
      </c>
      <c r="I28" s="3">
        <v>1.7</v>
      </c>
      <c r="J28" s="3">
        <v>6</v>
      </c>
      <c r="K28" s="13">
        <f t="shared" si="1"/>
        <v>3.6666666666666665</v>
      </c>
      <c r="L28" s="3"/>
      <c r="M28" s="14">
        <f t="shared" si="2"/>
        <v>4.666666666666667</v>
      </c>
      <c r="N28" s="9"/>
      <c r="O28" s="24"/>
      <c r="P28" s="24"/>
      <c r="Q28" s="24"/>
      <c r="R28" s="24"/>
      <c r="S28" s="24"/>
      <c r="T28" s="24"/>
      <c r="U28" s="24"/>
    </row>
    <row r="29" spans="1:21" ht="12.75">
      <c r="A29" s="4">
        <f t="shared" si="3"/>
        <v>20</v>
      </c>
      <c r="B29" s="4" t="s">
        <v>5</v>
      </c>
      <c r="C29" s="4" t="s">
        <v>25</v>
      </c>
      <c r="D29" s="15">
        <v>6</v>
      </c>
      <c r="E29" s="15">
        <v>6</v>
      </c>
      <c r="F29" s="15">
        <v>2</v>
      </c>
      <c r="G29" s="16">
        <f t="shared" si="0"/>
        <v>4.666666666666667</v>
      </c>
      <c r="H29" s="2">
        <v>3</v>
      </c>
      <c r="I29" s="2">
        <v>2</v>
      </c>
      <c r="J29" s="2">
        <v>1.7</v>
      </c>
      <c r="K29" s="17">
        <f t="shared" si="1"/>
        <v>2.2333333333333334</v>
      </c>
      <c r="L29" s="2"/>
      <c r="M29" s="18">
        <f t="shared" si="2"/>
        <v>4.058333333333334</v>
      </c>
      <c r="N29" s="4"/>
      <c r="O29" s="24"/>
      <c r="P29" s="24"/>
      <c r="Q29" s="24"/>
      <c r="R29" s="24"/>
      <c r="S29" s="24"/>
      <c r="T29" s="24"/>
      <c r="U29" s="24"/>
    </row>
    <row r="30" spans="1:21" ht="12.75">
      <c r="A30" s="9">
        <f t="shared" si="3"/>
        <v>21</v>
      </c>
      <c r="B30" s="9" t="s">
        <v>5</v>
      </c>
      <c r="C30" s="9" t="s">
        <v>26</v>
      </c>
      <c r="D30" s="11">
        <v>2</v>
      </c>
      <c r="E30" s="11">
        <v>6</v>
      </c>
      <c r="F30" s="11">
        <v>5</v>
      </c>
      <c r="G30" s="12">
        <f t="shared" si="0"/>
        <v>4.333333333333333</v>
      </c>
      <c r="H30" s="3">
        <v>4</v>
      </c>
      <c r="I30" s="3">
        <v>3</v>
      </c>
      <c r="J30" s="3">
        <v>2.3</v>
      </c>
      <c r="K30" s="13">
        <f t="shared" si="1"/>
        <v>3.1</v>
      </c>
      <c r="L30" s="3"/>
      <c r="M30" s="14">
        <f t="shared" si="2"/>
        <v>4.025</v>
      </c>
      <c r="N30" s="9"/>
      <c r="O30" s="24"/>
      <c r="P30" s="24"/>
      <c r="Q30" s="24"/>
      <c r="R30" s="24"/>
      <c r="S30" s="24"/>
      <c r="T30" s="24"/>
      <c r="U30" s="24"/>
    </row>
    <row r="31" spans="1:21" ht="12.75">
      <c r="A31" s="4"/>
      <c r="B31" s="4"/>
      <c r="C31" s="4"/>
      <c r="D31" s="2"/>
      <c r="E31" s="2"/>
      <c r="F31" s="2"/>
      <c r="G31" s="8"/>
      <c r="H31" s="2"/>
      <c r="I31" s="2"/>
      <c r="J31" s="2"/>
      <c r="K31" s="8"/>
      <c r="L31" s="2"/>
      <c r="M31" s="19"/>
      <c r="N31" s="4"/>
      <c r="O31" s="24"/>
      <c r="P31" s="24"/>
      <c r="Q31" s="24"/>
      <c r="R31" s="24"/>
      <c r="S31" s="24"/>
      <c r="T31" s="24"/>
      <c r="U31" s="24"/>
    </row>
    <row r="32" spans="1:21" ht="12.75">
      <c r="A32" s="4"/>
      <c r="B32" s="4"/>
      <c r="C32" s="4"/>
      <c r="D32" s="20">
        <f>AVERAGE(D10:D31)</f>
        <v>3.566666666666667</v>
      </c>
      <c r="E32" s="20">
        <f aca="true" t="shared" si="4" ref="E32:M32">AVERAGE(E10:E31)</f>
        <v>3.5789473684210527</v>
      </c>
      <c r="F32" s="20">
        <f t="shared" si="4"/>
        <v>3.1619047619047613</v>
      </c>
      <c r="G32" s="16">
        <f t="shared" si="4"/>
        <v>3.401587301587301</v>
      </c>
      <c r="H32" s="20">
        <f t="shared" si="4"/>
        <v>3.2333333333333334</v>
      </c>
      <c r="I32" s="20">
        <f t="shared" si="4"/>
        <v>3</v>
      </c>
      <c r="J32" s="20">
        <f t="shared" si="4"/>
        <v>3.5095238095238095</v>
      </c>
      <c r="K32" s="16">
        <f>AVERAGE(K10:K31)</f>
        <v>3.247619047619047</v>
      </c>
      <c r="L32" s="20"/>
      <c r="M32" s="18">
        <f t="shared" si="4"/>
        <v>3.3630952380952386</v>
      </c>
      <c r="N32" s="4"/>
      <c r="O32" s="24"/>
      <c r="P32" s="24"/>
      <c r="Q32" s="24"/>
      <c r="R32" s="24"/>
      <c r="S32" s="24"/>
      <c r="T32" s="24"/>
      <c r="U32" s="24"/>
    </row>
    <row r="33" spans="1:21" ht="12.75">
      <c r="A33" s="4"/>
      <c r="B33" s="4"/>
      <c r="C33" s="4"/>
      <c r="D33" s="20"/>
      <c r="E33" s="20"/>
      <c r="F33" s="20"/>
      <c r="G33" s="21"/>
      <c r="H33" s="20"/>
      <c r="I33" s="20"/>
      <c r="J33" s="20"/>
      <c r="K33" s="21"/>
      <c r="L33" s="20"/>
      <c r="M33" s="21"/>
      <c r="N33" s="4"/>
      <c r="O33" s="24"/>
      <c r="P33" s="24"/>
      <c r="Q33" s="24"/>
      <c r="R33" s="24"/>
      <c r="S33" s="24"/>
      <c r="T33" s="24"/>
      <c r="U33" s="24"/>
    </row>
    <row r="34" spans="1:21" ht="12.75">
      <c r="A34" s="4"/>
      <c r="B34" s="1" t="s">
        <v>35</v>
      </c>
      <c r="C34" s="4"/>
      <c r="D34" s="22">
        <f>COUNT(D10:D31)</f>
        <v>21</v>
      </c>
      <c r="E34" s="22">
        <f>COUNT(E10:E31)</f>
        <v>19</v>
      </c>
      <c r="F34" s="22">
        <f>COUNT(F10:F31)</f>
        <v>21</v>
      </c>
      <c r="G34" s="21"/>
      <c r="H34" s="22">
        <f>COUNT(H10:H31)</f>
        <v>21</v>
      </c>
      <c r="I34" s="22">
        <f>COUNT(I10:I31)</f>
        <v>21</v>
      </c>
      <c r="J34" s="22">
        <f>COUNT(J10:J31)</f>
        <v>21</v>
      </c>
      <c r="K34" s="21"/>
      <c r="L34" s="20"/>
      <c r="M34" s="21"/>
      <c r="N34" s="4"/>
      <c r="O34" s="24"/>
      <c r="P34" s="24"/>
      <c r="Q34" s="24"/>
      <c r="R34" s="24"/>
      <c r="S34" s="24"/>
      <c r="T34" s="24"/>
      <c r="U34" s="24"/>
    </row>
    <row r="35" spans="1:21" ht="12.75">
      <c r="A35" s="25"/>
      <c r="B35" s="26"/>
      <c r="C35" s="25"/>
      <c r="D35" s="27"/>
      <c r="E35" s="27"/>
      <c r="F35" s="27"/>
      <c r="G35" s="28"/>
      <c r="H35" s="27"/>
      <c r="I35" s="27"/>
      <c r="J35" s="27"/>
      <c r="K35" s="28"/>
      <c r="L35" s="29"/>
      <c r="M35" s="28"/>
      <c r="N35" s="25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32" t="s">
        <v>36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6"/>
      <c r="C37" s="2" t="s">
        <v>37</v>
      </c>
      <c r="D37" s="2">
        <f>SUMIF(D10:D31,1)/1+SUMIF(D10:D31,1.3)/1.3</f>
        <v>4</v>
      </c>
      <c r="E37" s="2">
        <f>SUMIF(E10:E31,1)/1+SUMIF(E10:E31,1.3)/1.3</f>
        <v>2</v>
      </c>
      <c r="F37" s="2">
        <f>SUMIF(F10:F31,1)/1+SUMIF(F10:F31,1.3)/1.3</f>
        <v>1</v>
      </c>
      <c r="G37" s="2"/>
      <c r="H37" s="2">
        <f>SUMIF(H10:H31,1)/1+SUMIF(H10:H31,1.3)/1.3</f>
        <v>2</v>
      </c>
      <c r="I37" s="2">
        <f>SUMIF(I10:I31,1)/1+SUMIF(I10:I31,1.3)/1.3</f>
        <v>3</v>
      </c>
      <c r="J37" s="2">
        <f>SUMIF(J10:J31,1)/1+SUMIF(J10:J31,1.3)/1.3</f>
        <v>1</v>
      </c>
      <c r="K37" s="30"/>
      <c r="L37" s="30"/>
      <c r="M37" s="30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6"/>
      <c r="C38" s="3" t="s">
        <v>38</v>
      </c>
      <c r="D38" s="3">
        <f>SUMIF(D10:D31,1.7)/1.7+SUMIF(D10:D31,2)/2+SUMIF(D10:D31,2.3)/2.3</f>
        <v>4</v>
      </c>
      <c r="E38" s="3">
        <f>SUMIF(E10:E31,1.7)/1.7+SUMIF(E10:E31,2)/2+SUMIF(E10:E31,2.3)/2.3</f>
        <v>4</v>
      </c>
      <c r="F38" s="3">
        <f>SUMIF(F10:F31,1.7)/1.7+SUMIF(F10:F31,2)/2+SUMIF(F10:F31,2.3)/2.3</f>
        <v>7</v>
      </c>
      <c r="G38" s="3"/>
      <c r="H38" s="3">
        <f>SUMIF(H10:H31,1.7)/1.7+SUMIF(H10:H31,2)/2+SUMIF(H10:H31,2.3)/2.3</f>
        <v>7</v>
      </c>
      <c r="I38" s="3">
        <f>SUMIF(I10:I31,1.7)/1.7+SUMIF(I10:I31,2)/2+SUMIF(I10:I31,2.3)/2.3</f>
        <v>4</v>
      </c>
      <c r="J38" s="3">
        <f>SUMIF(J10:J31,1.7)/1.7+SUMIF(J10:J31,2)/2+SUMIF(J10:J31,2.3)/2.3</f>
        <v>6</v>
      </c>
      <c r="K38" s="30"/>
      <c r="L38" s="30"/>
      <c r="M38" s="30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6"/>
      <c r="C39" s="2" t="s">
        <v>39</v>
      </c>
      <c r="D39" s="2">
        <f>SUMIF(D10:D31,2.7)/2.7+SUMIF(D10:D31,3)/3+SUMIF(D10:D31,3.3)/3.3</f>
        <v>3</v>
      </c>
      <c r="E39" s="2">
        <f>SUMIF(E10:E31,2.7)/2.7+SUMIF(E10:E31,3)/3+SUMIF(E10:E31,3.3)/3.3</f>
        <v>4</v>
      </c>
      <c r="F39" s="2">
        <f>SUMIF(F10:F31,2.7)/2.7+SUMIF(F10:F31,3)/3+SUMIF(F10:F31,3.3)/3.3</f>
        <v>5</v>
      </c>
      <c r="G39" s="2"/>
      <c r="H39" s="2">
        <f>SUMIF(H10:H31,2.7)/2.7+SUMIF(H10:H31,3)/3+SUMIF(H10:H31,3.3)/3.3</f>
        <v>4</v>
      </c>
      <c r="I39" s="2">
        <f>SUMIF(I10:I31,2.7)/2.7+SUMIF(I10:I31,3)/3+SUMIF(I10:I31,3.3)/3.3</f>
        <v>7</v>
      </c>
      <c r="J39" s="2">
        <f>SUMIF(J10:J31,2.7)/2.7+SUMIF(J10:J31,3)/3+SUMIF(J10:J31,3.3)/3.3</f>
        <v>3</v>
      </c>
      <c r="K39" s="30"/>
      <c r="L39" s="30"/>
      <c r="M39" s="30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6"/>
      <c r="C40" s="3" t="s">
        <v>40</v>
      </c>
      <c r="D40" s="3">
        <f>SUMIF(D10:D31,3.7)/3.7+SUMIF(D10:D31,4)/4+SUMIF(D10:D31,4.3)/4.3</f>
        <v>2</v>
      </c>
      <c r="E40" s="3">
        <f>SUMIF(E10:E31,3.7)/3.7+SUMIF(E10:E31,4)/4+SUMIF(E10:E31,4.3)/4.3</f>
        <v>3</v>
      </c>
      <c r="F40" s="3">
        <f>SUMIF(F10:F31,3.7)/3.7+SUMIF(F10:F31,4)/4+SUMIF(F10:F31,4.3)/4.3</f>
        <v>4</v>
      </c>
      <c r="G40" s="3"/>
      <c r="H40" s="3">
        <f>SUMIF(H10:H31,3.7)/3.7+SUMIF(H10:H31,4)/4+SUMIF(H10:H31,4.3)/4.3</f>
        <v>3</v>
      </c>
      <c r="I40" s="3">
        <f>SUMIF(I10:I31,3.7)/3.7+SUMIF(I10:I31,4)/4+SUMIF(I10:I31,4.3)/4.3</f>
        <v>4</v>
      </c>
      <c r="J40" s="3">
        <f>SUMIF(J10:J31,3.7)/3.7+SUMIF(J10:J31,4)/4+SUMIF(J10:J31,4.3)/4.3</f>
        <v>5</v>
      </c>
      <c r="K40" s="30"/>
      <c r="L40" s="30"/>
      <c r="M40" s="30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6"/>
      <c r="C41" s="2" t="s">
        <v>41</v>
      </c>
      <c r="D41" s="2">
        <f>SUMIF(D10:D31,4.7)/4.7+SUMIF(D10:D31,5)/5+SUMIF(D10:D31,5.3)/5.3</f>
        <v>3</v>
      </c>
      <c r="E41" s="2">
        <f>SUMIF(E10:E31,4.7)/4.7+SUMIF(E10:E31,5)/5+SUMIF(E10:E31,5.3)/5.3</f>
        <v>2</v>
      </c>
      <c r="F41" s="2">
        <f>SUMIF(F10:F31,4.7)/4.7+SUMIF(F10:F31,5)/5+SUMIF(F10:F31,5.3)/5.3</f>
        <v>3</v>
      </c>
      <c r="G41" s="2"/>
      <c r="H41" s="2">
        <f>SUMIF(H10:H31,4.7)/4.7+SUMIF(H10:H31,5)/5+SUMIF(H10:H31,5.3)/5.3</f>
        <v>3</v>
      </c>
      <c r="I41" s="2">
        <f>SUMIF(I10:I31,4.7)/4.7+SUMIF(I10:I31,5)/5+SUMIF(I10:I31,5.3)/5.3</f>
        <v>3</v>
      </c>
      <c r="J41" s="2">
        <f>SUMIF(J10:J31,4.7)/4.7+SUMIF(J10:J31,5)/5+SUMIF(J10:J31,5.3)/5.3</f>
        <v>4</v>
      </c>
      <c r="K41" s="30"/>
      <c r="L41" s="30"/>
      <c r="M41" s="30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4"/>
      <c r="B42" s="26"/>
      <c r="C42" s="3" t="s">
        <v>42</v>
      </c>
      <c r="D42" s="3">
        <f>SUMIF(D10:D31,5.7)/5.7+SUMIF(D10:D31,6)/6</f>
        <v>5</v>
      </c>
      <c r="E42" s="3">
        <f>SUMIF(E10:E31,5.7)/5.7+SUMIF(E10:E31,6)/6</f>
        <v>4</v>
      </c>
      <c r="F42" s="3">
        <f>SUMIF(F10:F31,5.7)/5.7+SUMIF(F10:F31,6)/6</f>
        <v>1</v>
      </c>
      <c r="G42" s="3"/>
      <c r="H42" s="3">
        <f>SUMIF(H10:H31,5.7)/5.7+SUMIF(H10:H31,6)/6</f>
        <v>2</v>
      </c>
      <c r="I42" s="3">
        <f>SUMIF(I10:I31,5.7)/5.7+SUMIF(I10:I31,6)/6</f>
        <v>0</v>
      </c>
      <c r="J42" s="3">
        <f>SUMIF(J10:J31,5.7)/5.7+SUMIF(J10:J31,6)/6</f>
        <v>2</v>
      </c>
      <c r="K42" s="30"/>
      <c r="L42" s="30"/>
      <c r="M42" s="30"/>
      <c r="N42" s="24"/>
      <c r="O42" s="24"/>
      <c r="P42" s="24"/>
      <c r="Q42" s="24"/>
      <c r="R42" s="24"/>
      <c r="S42" s="24"/>
      <c r="T42" s="24"/>
      <c r="U42" s="24"/>
    </row>
    <row r="43" spans="1:21" ht="132" customHeight="1">
      <c r="A43" s="24"/>
      <c r="B43" s="24"/>
      <c r="C43" s="24"/>
      <c r="D43" s="31" t="str">
        <f>IF((COUNT(D10:D31))/3&lt;(D41+D42),"Zum Chef gehen","O.K.")</f>
        <v>Zum Chef gehen</v>
      </c>
      <c r="E43" s="31" t="str">
        <f>IF((COUNT(E10:E31))/3&lt;(E41+E42),"Zum Chef gehen","O.K.")</f>
        <v>O.K.</v>
      </c>
      <c r="F43" s="31" t="str">
        <f>IF((COUNT(F10:F31))/3&lt;(F41+F42),"Zum Chef gehen","O.K.")</f>
        <v>O.K.</v>
      </c>
      <c r="G43" s="30"/>
      <c r="H43" s="30"/>
      <c r="I43" s="30"/>
      <c r="J43" s="30"/>
      <c r="K43" s="30"/>
      <c r="L43" s="30"/>
      <c r="M43" s="30"/>
      <c r="N43" s="24"/>
      <c r="O43" s="24"/>
      <c r="P43" s="24"/>
      <c r="Q43" s="24"/>
      <c r="R43" s="24"/>
      <c r="S43" s="24"/>
      <c r="T43" s="24"/>
      <c r="U43" s="24"/>
    </row>
    <row r="44" spans="1:21" ht="12.75">
      <c r="A44" s="24"/>
      <c r="B44" s="24"/>
      <c r="C44" s="2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4"/>
      <c r="O44" s="24"/>
      <c r="P44" s="24"/>
      <c r="Q44" s="24"/>
      <c r="R44" s="24"/>
      <c r="S44" s="24"/>
      <c r="T44" s="24"/>
      <c r="U44" s="24"/>
    </row>
    <row r="45" spans="1:21" ht="12.75">
      <c r="A45" s="24"/>
      <c r="B45" s="24"/>
      <c r="C45" s="2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4"/>
      <c r="O45" s="24"/>
      <c r="P45" s="24"/>
      <c r="Q45" s="24"/>
      <c r="R45" s="24"/>
      <c r="S45" s="24"/>
      <c r="T45" s="24"/>
      <c r="U45" s="24"/>
    </row>
    <row r="46" spans="1:18" ht="12.75">
      <c r="A46" s="24"/>
      <c r="B46" s="24"/>
      <c r="C46" s="24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4"/>
      <c r="O46" s="24"/>
      <c r="P46" s="24"/>
      <c r="Q46" s="24"/>
      <c r="R46" s="24"/>
    </row>
    <row r="47" spans="1:18" ht="12.75">
      <c r="A47" s="24"/>
      <c r="B47" s="24"/>
      <c r="C47" s="24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</row>
    <row r="48" spans="1:1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</sheetData>
  <sheetProtection sheet="1" objects="1" scenarios="1"/>
  <protectedRanges>
    <protectedRange sqref="G10:G32" name="Bereich1"/>
  </protectedRanges>
  <conditionalFormatting sqref="D10:F30 H10:J30">
    <cfRule type="cellIs" priority="1" dxfId="0" operator="between" stopIfTrue="1">
      <formula>4.3</formula>
      <formula>6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Schmoll</dc:creator>
  <cp:keywords/>
  <dc:description/>
  <cp:lastModifiedBy>HWH</cp:lastModifiedBy>
  <dcterms:created xsi:type="dcterms:W3CDTF">2003-01-31T11:53:30Z</dcterms:created>
  <dcterms:modified xsi:type="dcterms:W3CDTF">2003-02-17T17:06:58Z</dcterms:modified>
  <cp:category/>
  <cp:version/>
  <cp:contentType/>
  <cp:contentStatus/>
</cp:coreProperties>
</file>